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y\konsultacje cyberbezpieczeństwo\"/>
    </mc:Choice>
  </mc:AlternateContent>
  <xr:revisionPtr revIDLastSave="0" documentId="13_ncr:1_{24FD7831-212D-45FB-A9F0-1F270D309173}" xr6:coauthVersionLast="47" xr6:coauthVersionMax="47" xr10:uidLastSave="{00000000-0000-0000-0000-000000000000}"/>
  <bookViews>
    <workbookView xWindow="-28920" yWindow="-120" windowWidth="29040" windowHeight="15840" xr2:uid="{9C396555-EB15-428D-92C7-5E4ACFBDE83C}"/>
  </bookViews>
  <sheets>
    <sheet name="1. Potwierdzenie spełen.wymagań" sheetId="1" r:id="rId1"/>
    <sheet name="2. Arkusz wycen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H4" i="2"/>
  <c r="G8" i="2"/>
  <c r="G7" i="2"/>
  <c r="G6" i="2"/>
  <c r="G5" i="2"/>
  <c r="G4" i="2"/>
  <c r="D19" i="2"/>
  <c r="J4" i="2" s="1"/>
  <c r="J5" i="2" s="1"/>
  <c r="H5" i="2" l="1"/>
  <c r="J7" i="2"/>
  <c r="J6" i="2"/>
  <c r="J8" i="2" s="1"/>
  <c r="I5" i="2" l="1"/>
  <c r="I7" i="2" s="1"/>
  <c r="I6" i="2"/>
  <c r="I8" i="2" s="1"/>
  <c r="H7" i="2"/>
  <c r="H6" i="2"/>
  <c r="H8" i="2" s="1"/>
</calcChain>
</file>

<file path=xl/sharedStrings.xml><?xml version="1.0" encoding="utf-8"?>
<sst xmlns="http://schemas.openxmlformats.org/spreadsheetml/2006/main" count="143" uniqueCount="64">
  <si>
    <t>ROLA</t>
  </si>
  <si>
    <t>TAK/NIE</t>
  </si>
  <si>
    <t>RODZAJ CERTYFIKATU</t>
  </si>
  <si>
    <t>pięcioletnie doświadczenie w zakresie realizacji projektów</t>
  </si>
  <si>
    <t>cyberbezpieczeństwo</t>
  </si>
  <si>
    <t>bezpieczeństwo informacji</t>
  </si>
  <si>
    <t>ciągłość działania</t>
  </si>
  <si>
    <t>CISM lub równoważny</t>
  </si>
  <si>
    <t>CISA lub równoważny</t>
  </si>
  <si>
    <t>CRISK lub równoważny</t>
  </si>
  <si>
    <t>CEH lub równoważny</t>
  </si>
  <si>
    <t>CISSP  lub równoważny</t>
  </si>
  <si>
    <t>PRZEDMIOT UMOWY</t>
  </si>
  <si>
    <t>MINIMALNA WARTOŚĆ</t>
  </si>
  <si>
    <t>L.p.</t>
  </si>
  <si>
    <t>Opis usługi</t>
  </si>
  <si>
    <t>Cena za 1 roboczogodzinę w zł netto:</t>
  </si>
  <si>
    <t>Audyty bezpieczeństwa teleinformatycznego</t>
  </si>
  <si>
    <t>Testy penetracyjne/Testy badania podatności</t>
  </si>
  <si>
    <t>Audyty podmiotów trzecich</t>
  </si>
  <si>
    <t>Mentoring kluczowych pracowników Zamawiającego odpowiedzialnych za Bezpieczeństwo informacji</t>
  </si>
  <si>
    <t>Badanie i identyfikacja wycieków danych</t>
  </si>
  <si>
    <t>Wsparcie procesu zarządzania podatnościami</t>
  </si>
  <si>
    <t>Realizacja programu szkoleń wewnętrznych (opcja)</t>
  </si>
  <si>
    <t>Consulting w zakresie compliance oraz cyberbezpieczeństwa zwłaszcza w zakresie Ustawy z dnia 5 lipca 2018 r. o krajowym systemie cyberbezpieczeństwa (Dz.U. 2018 poz. 1560)</t>
  </si>
  <si>
    <t>Consulting w zakresie Ustawy z dnia 10 maja 2018 r. o ochronie danych osobowych (Dz.U. 2018 poz. 1000).</t>
  </si>
  <si>
    <t>Consulting w zakresie standardów ISO/IEC 27001.</t>
  </si>
  <si>
    <t>Consulting w zakresie standardów ISO/IEC 22301.</t>
  </si>
  <si>
    <t>Consulting w zakresie standardów ISO 31000.</t>
  </si>
  <si>
    <t>Consulting w zakresie standardów ISO20000.</t>
  </si>
  <si>
    <t>Consulting w zakresie architektury bezpieczeństwa.</t>
  </si>
  <si>
    <t>Średnia arytmetyczna ze stawek godzinowych wskazanych powyżej</t>
  </si>
  <si>
    <t>Przedmiot</t>
  </si>
  <si>
    <t xml:space="preserve"> 1 500 rbg </t>
  </si>
  <si>
    <t>3 000 rbg</t>
  </si>
  <si>
    <t>4 500 rbg</t>
  </si>
  <si>
    <t>6 000 rbg</t>
  </si>
  <si>
    <r>
      <t xml:space="preserve">Koszt realizacji
</t>
    </r>
    <r>
      <rPr>
        <sz val="8"/>
        <color theme="1"/>
        <rFont val="Arial"/>
        <family val="2"/>
        <charset val="238"/>
      </rPr>
      <t>Iloczyn średniej stawki oraz ilości roboczogodzin</t>
    </r>
  </si>
  <si>
    <t>SUMA - WARIANT 1</t>
  </si>
  <si>
    <t>SUMA - WARIANT 2</t>
  </si>
  <si>
    <r>
      <t xml:space="preserve">20% kosztu realizacji
</t>
    </r>
    <r>
      <rPr>
        <b/>
        <sz val="8"/>
        <color theme="1"/>
        <rFont val="Arial"/>
        <family val="2"/>
        <charset val="238"/>
      </rPr>
      <t>WARIANT 2</t>
    </r>
  </si>
  <si>
    <r>
      <t xml:space="preserve">10% kosztu realizacji
</t>
    </r>
    <r>
      <rPr>
        <b/>
        <sz val="8"/>
        <color theme="1"/>
        <rFont val="Arial"/>
        <family val="2"/>
        <charset val="238"/>
      </rPr>
      <t>WARIANT 1</t>
    </r>
  </si>
  <si>
    <t>1. Zespół</t>
  </si>
  <si>
    <t>2. Doświadczenie</t>
  </si>
  <si>
    <t>DYSPONUJE
TAK/NIE</t>
  </si>
  <si>
    <t>”Threat intelligence”</t>
  </si>
  <si>
    <t>a) Architekt bezpieczeństwa teleinformatycznego</t>
  </si>
  <si>
    <t>b) Audytor bezpieczeństwa</t>
  </si>
  <si>
    <t>c) Inżynier cyberbezpieczeństwa</t>
  </si>
  <si>
    <t>d) Mentor</t>
  </si>
  <si>
    <t>e) Tester penetracyjny</t>
  </si>
  <si>
    <r>
      <t>f) Trener cyberbezpieczeństwa</t>
    </r>
    <r>
      <rPr>
        <sz val="8"/>
        <color theme="1"/>
        <rFont val="Calibri"/>
        <family val="2"/>
        <charset val="238"/>
      </rPr>
      <t> </t>
    </r>
  </si>
  <si>
    <t>g) Analityk w zakresie cyberbezpieczeństwa</t>
  </si>
  <si>
    <t>Załącznik nr 2 do RFI nr BST-P5/076/33/2023</t>
  </si>
  <si>
    <t>Załącznik nr 1 do RFI nr BST-P5/076/33/2023</t>
  </si>
  <si>
    <r>
      <t>a)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"/>
        <family val="2"/>
        <charset val="238"/>
      </rPr>
      <t>realizacja audytów bezpieczeństwa w zakresie spełnienia wymagań Ustawy z dnia 5 lipca 2018 r. o krajowym systemie cyberbezpieczeństwa;</t>
    </r>
    <r>
      <rPr>
        <sz val="8"/>
        <color theme="1"/>
        <rFont val="Calibri"/>
        <family val="2"/>
        <charset val="238"/>
      </rPr>
      <t> </t>
    </r>
  </si>
  <si>
    <t>UMOWA NR 1</t>
  </si>
  <si>
    <t>UMOWA NR 2</t>
  </si>
  <si>
    <r>
      <t>b)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"/>
        <family val="2"/>
        <charset val="238"/>
      </rPr>
      <t>realizacja audytów bezpieczeństwa w zakresie spełnienia wymagań Ustawy z dnia 10 maja 2018 r. o ochronie danych osobowych);</t>
    </r>
  </si>
  <si>
    <r>
      <t>c)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"/>
        <family val="2"/>
        <charset val="238"/>
      </rPr>
      <t>realizacja testów penetracyjnych;</t>
    </r>
  </si>
  <si>
    <r>
      <t>d)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"/>
        <family val="2"/>
        <charset val="238"/>
      </rPr>
      <t>realizacja szkoleń w zakresie bezpieczeństwa informacji, socjotechniki lub cyberbezpieczeństwa;</t>
    </r>
  </si>
  <si>
    <r>
      <t>e)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"/>
        <family val="2"/>
        <charset val="238"/>
      </rPr>
      <t>realizacja analizy forensic / analizy śledczej / threat intelligence.</t>
    </r>
  </si>
  <si>
    <t>audytora wiodącego Systemu Zarządzania Bezpieczeństwem Informacji lub równoważny (jedna z osób w zespole Wykonawcy)</t>
  </si>
  <si>
    <t>audytora wiodącego Systemu Zarządzania Ciągłością Działania lub równoważny (jedna z osób w zespole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</si>
</sst>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41AB-F4C4-4A29-B4E0-C00A670FB0B0}">
  <dimension ref="A1:M21"/>
  <sheetViews>
    <sheetView tabSelected="1" workbookViewId="0">
      <selection activeCell="L18" sqref="L18"/>
    </sheetView>
  </sheetViews>
  <sheetFormatPr defaultRowHeight="15" x14ac:dyDescent="0.25"/>
  <cols>
    <col min="2" max="2" width="48.28515625" bestFit="1" customWidth="1"/>
    <col min="3" max="3" width="12.7109375" customWidth="1"/>
    <col min="4" max="4" width="20.42578125" bestFit="1" customWidth="1"/>
    <col min="5" max="5" width="25.140625" bestFit="1" customWidth="1"/>
    <col min="6" max="6" width="16.28515625" bestFit="1" customWidth="1"/>
    <col min="7" max="7" width="12.28515625" bestFit="1" customWidth="1"/>
    <col min="8" max="8" width="14.28515625" customWidth="1"/>
    <col min="9" max="10" width="13.28515625" customWidth="1"/>
    <col min="11" max="11" width="13.7109375" customWidth="1"/>
    <col min="12" max="12" width="28.85546875" customWidth="1"/>
    <col min="13" max="13" width="26.140625" customWidth="1"/>
  </cols>
  <sheetData>
    <row r="1" spans="1:13" x14ac:dyDescent="0.25">
      <c r="A1" t="s">
        <v>54</v>
      </c>
    </row>
    <row r="3" spans="1:13" x14ac:dyDescent="0.25">
      <c r="B3" s="15" t="s">
        <v>42</v>
      </c>
    </row>
    <row r="4" spans="1:13" x14ac:dyDescent="0.25">
      <c r="B4" s="21" t="s">
        <v>0</v>
      </c>
      <c r="C4" s="23" t="s">
        <v>44</v>
      </c>
      <c r="D4" s="17" t="s">
        <v>3</v>
      </c>
      <c r="E4" s="18"/>
      <c r="F4" s="19"/>
      <c r="G4" s="20" t="s">
        <v>2</v>
      </c>
      <c r="H4" s="20"/>
      <c r="I4" s="20"/>
      <c r="J4" s="20"/>
      <c r="K4" s="20"/>
      <c r="L4" s="20"/>
      <c r="M4" s="20"/>
    </row>
    <row r="5" spans="1:13" ht="75" x14ac:dyDescent="0.25">
      <c r="B5" s="22"/>
      <c r="C5" s="22"/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2" t="s">
        <v>11</v>
      </c>
      <c r="L5" s="12" t="s">
        <v>62</v>
      </c>
      <c r="M5" s="12" t="s">
        <v>63</v>
      </c>
    </row>
    <row r="6" spans="1:13" x14ac:dyDescent="0.25">
      <c r="B6" s="5" t="s">
        <v>46</v>
      </c>
      <c r="C6" s="4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</row>
    <row r="7" spans="1:13" x14ac:dyDescent="0.25">
      <c r="B7" s="5" t="s">
        <v>47</v>
      </c>
      <c r="C7" s="4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</row>
    <row r="8" spans="1:13" x14ac:dyDescent="0.25">
      <c r="B8" s="5" t="s">
        <v>48</v>
      </c>
      <c r="C8" s="4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</row>
    <row r="9" spans="1:13" x14ac:dyDescent="0.25">
      <c r="B9" s="5" t="s">
        <v>49</v>
      </c>
      <c r="C9" s="4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</row>
    <row r="10" spans="1:13" x14ac:dyDescent="0.25">
      <c r="B10" s="5" t="s">
        <v>50</v>
      </c>
      <c r="C10" s="4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</row>
    <row r="11" spans="1:13" x14ac:dyDescent="0.25">
      <c r="B11" s="5" t="s">
        <v>51</v>
      </c>
      <c r="C11" s="4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</row>
    <row r="12" spans="1:13" x14ac:dyDescent="0.25">
      <c r="B12" s="5" t="s">
        <v>52</v>
      </c>
      <c r="C12" s="4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</row>
    <row r="13" spans="1:13" x14ac:dyDescent="0.25">
      <c r="B13" s="1"/>
    </row>
    <row r="14" spans="1:13" x14ac:dyDescent="0.25">
      <c r="B14" s="14" t="s">
        <v>43</v>
      </c>
    </row>
    <row r="15" spans="1:13" x14ac:dyDescent="0.25">
      <c r="B15" s="13" t="s">
        <v>12</v>
      </c>
      <c r="C15" s="20" t="s">
        <v>56</v>
      </c>
      <c r="D15" s="20"/>
      <c r="E15" s="20" t="s">
        <v>57</v>
      </c>
      <c r="F15" s="20"/>
    </row>
    <row r="16" spans="1:13" ht="30" x14ac:dyDescent="0.25">
      <c r="B16" s="13"/>
      <c r="C16" s="11" t="s">
        <v>1</v>
      </c>
      <c r="D16" s="12" t="s">
        <v>13</v>
      </c>
      <c r="E16" s="11" t="s">
        <v>1</v>
      </c>
      <c r="F16" s="12" t="s">
        <v>13</v>
      </c>
    </row>
    <row r="17" spans="2:6" ht="57" x14ac:dyDescent="0.25">
      <c r="B17" s="3" t="s">
        <v>55</v>
      </c>
      <c r="C17" s="2"/>
      <c r="D17" s="2"/>
      <c r="E17" s="2"/>
      <c r="F17" s="2"/>
    </row>
    <row r="18" spans="2:6" ht="42.75" x14ac:dyDescent="0.25">
      <c r="B18" s="3" t="s">
        <v>58</v>
      </c>
      <c r="C18" s="2"/>
      <c r="D18" s="2"/>
      <c r="E18" s="2"/>
      <c r="F18" s="2"/>
    </row>
    <row r="19" spans="2:6" x14ac:dyDescent="0.25">
      <c r="B19" s="3" t="s">
        <v>59</v>
      </c>
      <c r="C19" s="2"/>
      <c r="D19" s="2"/>
      <c r="E19" s="2"/>
      <c r="F19" s="2"/>
    </row>
    <row r="20" spans="2:6" ht="42.75" x14ac:dyDescent="0.25">
      <c r="B20" s="3" t="s">
        <v>60</v>
      </c>
      <c r="C20" s="2"/>
      <c r="D20" s="2"/>
      <c r="E20" s="2"/>
      <c r="F20" s="2"/>
    </row>
    <row r="21" spans="2:6" ht="28.5" x14ac:dyDescent="0.25">
      <c r="B21" s="3" t="s">
        <v>61</v>
      </c>
      <c r="C21" s="2"/>
      <c r="D21" s="2"/>
      <c r="E21" s="2"/>
      <c r="F21" s="2"/>
    </row>
  </sheetData>
  <mergeCells count="6">
    <mergeCell ref="D4:F4"/>
    <mergeCell ref="B4:B5"/>
    <mergeCell ref="C4:C5"/>
    <mergeCell ref="C15:D15"/>
    <mergeCell ref="E15:F15"/>
    <mergeCell ref="G4:M4"/>
  </mergeCells>
  <pageMargins left="0.7" right="0.7" top="0.75" bottom="0.75" header="0.3" footer="0.3"/>
  <pageSetup paperSize="9" orientation="portrait" r:id="rId1"/>
  <headerFooter>
    <oddFooter>&amp;C_x000D_&amp;1#&amp;"Calibri"&amp;12&amp;K000000 Informacje do użytku służbowego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F9F0-0526-42E3-8AF4-7C51F48FB4AE}">
  <dimension ref="A1:J19"/>
  <sheetViews>
    <sheetView workbookViewId="0">
      <selection activeCell="D14" sqref="D13:D14"/>
    </sheetView>
  </sheetViews>
  <sheetFormatPr defaultRowHeight="15" x14ac:dyDescent="0.25"/>
  <cols>
    <col min="3" max="3" width="60.42578125" customWidth="1"/>
    <col min="4" max="4" width="23.28515625" customWidth="1"/>
    <col min="6" max="6" width="20.5703125" customWidth="1"/>
    <col min="7" max="7" width="13.5703125" bestFit="1" customWidth="1"/>
    <col min="8" max="8" width="13.28515625" customWidth="1"/>
    <col min="9" max="10" width="15.28515625" bestFit="1" customWidth="1"/>
  </cols>
  <sheetData>
    <row r="1" spans="1:10" x14ac:dyDescent="0.25">
      <c r="A1" t="s">
        <v>53</v>
      </c>
    </row>
    <row r="3" spans="1:10" ht="45" x14ac:dyDescent="0.25">
      <c r="B3" s="16" t="s">
        <v>14</v>
      </c>
      <c r="C3" s="16" t="s">
        <v>15</v>
      </c>
      <c r="D3" s="16" t="s">
        <v>16</v>
      </c>
      <c r="F3" s="16" t="s">
        <v>32</v>
      </c>
      <c r="G3" s="16" t="s">
        <v>33</v>
      </c>
      <c r="H3" s="16" t="s">
        <v>34</v>
      </c>
      <c r="I3" s="16" t="s">
        <v>35</v>
      </c>
      <c r="J3" s="16" t="s">
        <v>36</v>
      </c>
    </row>
    <row r="4" spans="1:10" ht="36.75" x14ac:dyDescent="0.25">
      <c r="B4" s="7">
        <v>1</v>
      </c>
      <c r="C4" s="8" t="s">
        <v>17</v>
      </c>
      <c r="D4" s="10"/>
      <c r="F4" s="6" t="s">
        <v>37</v>
      </c>
      <c r="G4" s="10">
        <f>D19*1500</f>
        <v>0</v>
      </c>
      <c r="H4" s="10">
        <f>D19*3000</f>
        <v>0</v>
      </c>
      <c r="I4" s="10">
        <f>D19*4500</f>
        <v>0</v>
      </c>
      <c r="J4" s="10">
        <f>D19*6000</f>
        <v>0</v>
      </c>
    </row>
    <row r="5" spans="1:10" ht="39.75" x14ac:dyDescent="0.25">
      <c r="B5" s="7">
        <v>2</v>
      </c>
      <c r="C5" s="8" t="s">
        <v>18</v>
      </c>
      <c r="D5" s="10"/>
      <c r="F5" s="6" t="s">
        <v>41</v>
      </c>
      <c r="G5" s="10">
        <f>G4*0.1</f>
        <v>0</v>
      </c>
      <c r="H5" s="10">
        <f t="shared" ref="H5:J5" si="0">H4*0.1</f>
        <v>0</v>
      </c>
      <c r="I5" s="10">
        <f t="shared" si="0"/>
        <v>0</v>
      </c>
      <c r="J5" s="10">
        <f t="shared" si="0"/>
        <v>0</v>
      </c>
    </row>
    <row r="6" spans="1:10" ht="39.75" x14ac:dyDescent="0.25">
      <c r="B6" s="7">
        <v>3</v>
      </c>
      <c r="C6" s="8" t="s">
        <v>19</v>
      </c>
      <c r="D6" s="10"/>
      <c r="F6" s="6" t="s">
        <v>40</v>
      </c>
      <c r="G6" s="10">
        <f>G4*0.2</f>
        <v>0</v>
      </c>
      <c r="H6" s="10">
        <f t="shared" ref="H6:J6" si="1">H4*0.2</f>
        <v>0</v>
      </c>
      <c r="I6" s="10">
        <f t="shared" si="1"/>
        <v>0</v>
      </c>
      <c r="J6" s="10">
        <f t="shared" si="1"/>
        <v>0</v>
      </c>
    </row>
    <row r="7" spans="1:10" ht="28.5" x14ac:dyDescent="0.25">
      <c r="B7" s="7">
        <v>4</v>
      </c>
      <c r="C7" s="8" t="s">
        <v>20</v>
      </c>
      <c r="D7" s="10"/>
      <c r="F7" s="9" t="s">
        <v>38</v>
      </c>
      <c r="G7" s="10">
        <f>G4+G5</f>
        <v>0</v>
      </c>
      <c r="H7" s="10">
        <f t="shared" ref="H7:J7" si="2">H4+H5</f>
        <v>0</v>
      </c>
      <c r="I7" s="10">
        <f t="shared" si="2"/>
        <v>0</v>
      </c>
      <c r="J7" s="10">
        <f t="shared" si="2"/>
        <v>0</v>
      </c>
    </row>
    <row r="8" spans="1:10" x14ac:dyDescent="0.25">
      <c r="B8" s="7">
        <v>5</v>
      </c>
      <c r="C8" s="8" t="s">
        <v>21</v>
      </c>
      <c r="D8" s="10"/>
      <c r="F8" s="9" t="s">
        <v>39</v>
      </c>
      <c r="G8" s="10">
        <f>G4+G6</f>
        <v>0</v>
      </c>
      <c r="H8" s="10">
        <f t="shared" ref="H8:J8" si="3">H4+H6</f>
        <v>0</v>
      </c>
      <c r="I8" s="10">
        <f t="shared" si="3"/>
        <v>0</v>
      </c>
      <c r="J8" s="10">
        <f t="shared" si="3"/>
        <v>0</v>
      </c>
    </row>
    <row r="9" spans="1:10" x14ac:dyDescent="0.25">
      <c r="B9" s="7">
        <v>6</v>
      </c>
      <c r="C9" s="8" t="s">
        <v>45</v>
      </c>
      <c r="D9" s="10"/>
    </row>
    <row r="10" spans="1:10" x14ac:dyDescent="0.25">
      <c r="B10" s="7">
        <v>7</v>
      </c>
      <c r="C10" s="8" t="s">
        <v>22</v>
      </c>
      <c r="D10" s="10"/>
    </row>
    <row r="11" spans="1:10" x14ac:dyDescent="0.25">
      <c r="B11" s="7">
        <v>8</v>
      </c>
      <c r="C11" s="8" t="s">
        <v>23</v>
      </c>
      <c r="D11" s="10"/>
    </row>
    <row r="12" spans="1:10" ht="57" x14ac:dyDescent="0.25">
      <c r="B12" s="7">
        <v>9</v>
      </c>
      <c r="C12" s="6" t="s">
        <v>24</v>
      </c>
      <c r="D12" s="10"/>
    </row>
    <row r="13" spans="1:10" ht="28.5" x14ac:dyDescent="0.25">
      <c r="B13" s="7">
        <v>10</v>
      </c>
      <c r="C13" s="6" t="s">
        <v>25</v>
      </c>
      <c r="D13" s="10"/>
    </row>
    <row r="14" spans="1:10" x14ac:dyDescent="0.25">
      <c r="B14" s="7">
        <v>11</v>
      </c>
      <c r="C14" s="6" t="s">
        <v>26</v>
      </c>
      <c r="D14" s="10"/>
    </row>
    <row r="15" spans="1:10" x14ac:dyDescent="0.25">
      <c r="B15" s="7">
        <v>12</v>
      </c>
      <c r="C15" s="6" t="s">
        <v>27</v>
      </c>
      <c r="D15" s="10"/>
    </row>
    <row r="16" spans="1:10" x14ac:dyDescent="0.25">
      <c r="B16" s="7">
        <v>13</v>
      </c>
      <c r="C16" s="6" t="s">
        <v>28</v>
      </c>
      <c r="D16" s="10"/>
    </row>
    <row r="17" spans="2:4" x14ac:dyDescent="0.25">
      <c r="B17" s="7">
        <v>14</v>
      </c>
      <c r="C17" s="6" t="s">
        <v>29</v>
      </c>
      <c r="D17" s="10"/>
    </row>
    <row r="18" spans="2:4" x14ac:dyDescent="0.25">
      <c r="B18" s="7">
        <v>15</v>
      </c>
      <c r="C18" s="6" t="s">
        <v>30</v>
      </c>
      <c r="D18" s="10"/>
    </row>
    <row r="19" spans="2:4" x14ac:dyDescent="0.25">
      <c r="B19" s="24" t="s">
        <v>31</v>
      </c>
      <c r="C19" s="24"/>
      <c r="D19" s="10">
        <f>SUM(D4:D18)/15</f>
        <v>0</v>
      </c>
    </row>
  </sheetData>
  <mergeCells count="1">
    <mergeCell ref="B19:C19"/>
  </mergeCells>
  <pageMargins left="0.7" right="0.7" top="0.75" bottom="0.75" header="0.3" footer="0.3"/>
  <pageSetup paperSize="9" orientation="portrait" r:id="rId1"/>
  <headerFooter>
    <oddFooter>&amp;C_x000D_&amp;1#&amp;"Calibri"&amp;12&amp;K000000 Informacje do użytku służbowego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1. Potwierdzenie spełen.wymagań</vt:lpstr>
      <vt:lpstr>2. Arkusz wyceny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Walczak Katarzyna</dc:creator>
  <cp:lastModifiedBy>Walczak Katarzyna</cp:lastModifiedBy>
  <dcterms:created xsi:type="dcterms:W3CDTF">2023-05-25T12:37:37Z</dcterms:created>
  <dcterms:modified xsi:type="dcterms:W3CDTF">2023-06-20T13:17:06Z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54cacb-0e56-4a94-949e-d8ad1657f7a9_Enabled">
    <vt:lpwstr>true</vt:lpwstr>
  </property>
  <property fmtid="{D5CDD505-2E9C-101B-9397-08002B2CF9AE}" pid="3" name="MSIP_Label_3754cacb-0e56-4a94-949e-d8ad1657f7a9_SetDate">
    <vt:lpwstr>2023-05-25T12:49:14Z</vt:lpwstr>
  </property>
  <property fmtid="{D5CDD505-2E9C-101B-9397-08002B2CF9AE}" pid="4" name="MSIP_Label_3754cacb-0e56-4a94-949e-d8ad1657f7a9_Method">
    <vt:lpwstr>Standard</vt:lpwstr>
  </property>
  <property fmtid="{D5CDD505-2E9C-101B-9397-08002B2CF9AE}" pid="5" name="MSIP_Label_3754cacb-0e56-4a94-949e-d8ad1657f7a9_Name">
    <vt:lpwstr>Informacje do użytku służbowego</vt:lpwstr>
  </property>
  <property fmtid="{D5CDD505-2E9C-101B-9397-08002B2CF9AE}" pid="6" name="MSIP_Label_3754cacb-0e56-4a94-949e-d8ad1657f7a9_SiteId">
    <vt:lpwstr>72d53090-dbb1-4258-8aef-0a42b9bf7ce1</vt:lpwstr>
  </property>
  <property fmtid="{D5CDD505-2E9C-101B-9397-08002B2CF9AE}" pid="7" name="MSIP_Label_3754cacb-0e56-4a94-949e-d8ad1657f7a9_ActionId">
    <vt:lpwstr>c7925c6b-7171-46c9-ae3d-3fc9ff390471</vt:lpwstr>
  </property>
  <property fmtid="{D5CDD505-2E9C-101B-9397-08002B2CF9AE}" pid="8" name="MSIP_Label_3754cacb-0e56-4a94-949e-d8ad1657f7a9_ContentBits">
    <vt:lpwstr>2</vt:lpwstr>
  </property>
</Properties>
</file>